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nnpcgroup-my.sharepoint.com/personal/19178_nnpcgroup_com/Documents/Desktop/"/>
    </mc:Choice>
  </mc:AlternateContent>
  <xr:revisionPtr revIDLastSave="46" documentId="11_37905DECA29C123D9D5B9786AC03E37981D018E7" xr6:coauthVersionLast="47" xr6:coauthVersionMax="47" xr10:uidLastSave="{B125DF68-6A75-43D7-AA92-0D8BE8AF56C2}"/>
  <bookViews>
    <workbookView xWindow="-110" yWindow="-110" windowWidth="19420" windowHeight="10420" xr2:uid="{00000000-000D-0000-FFFF-FFFF00000000}"/>
  </bookViews>
  <sheets>
    <sheet name="JULY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21" i="1"/>
  <c r="D52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21" i="1"/>
  <c r="C52" i="1"/>
  <c r="K82" i="1"/>
  <c r="L82" i="1"/>
  <c r="M82" i="1"/>
  <c r="F9" i="1" l="1"/>
  <c r="E52" i="1"/>
  <c r="B11" i="1"/>
</calcChain>
</file>

<file path=xl/sharedStrings.xml><?xml version="1.0" encoding="utf-8"?>
<sst xmlns="http://schemas.openxmlformats.org/spreadsheetml/2006/main" count="161" uniqueCount="141">
  <si>
    <t>ALL FIGURES IN BARRELS(PROVISIONAL)</t>
  </si>
  <si>
    <t>JV</t>
  </si>
  <si>
    <t>JV/MCA/RA/TPF</t>
  </si>
  <si>
    <t>MCA</t>
  </si>
  <si>
    <t>PSC</t>
  </si>
  <si>
    <t>RA</t>
  </si>
  <si>
    <t>INDEPENDENT</t>
  </si>
  <si>
    <t>MARGINAL FIELDS</t>
  </si>
  <si>
    <t>SERVICE CONTRACT</t>
  </si>
  <si>
    <t>TOTAL</t>
  </si>
  <si>
    <t xml:space="preserve">CRUDE STREAM ANALYSIS </t>
  </si>
  <si>
    <t>ALL FIGURES IN BARRELS</t>
  </si>
  <si>
    <t>PRODUCING</t>
  </si>
  <si>
    <t>ANNUAL</t>
  </si>
  <si>
    <t>Actual</t>
  </si>
  <si>
    <r>
      <t>Production</t>
    </r>
    <r>
      <rPr>
        <b/>
        <sz val="10"/>
        <rFont val="Arial"/>
        <family val="2"/>
      </rPr>
      <t>(a)</t>
    </r>
  </si>
  <si>
    <t>EXPORTS</t>
  </si>
  <si>
    <t>CRUDE OIL PRODUCTION AND LIFTING BY COMPANIES</t>
  </si>
  <si>
    <t>TOTAL :</t>
  </si>
  <si>
    <t>COMPANIES</t>
  </si>
  <si>
    <t>PRODUCTION</t>
  </si>
  <si>
    <t>NNPC LIFTING</t>
  </si>
  <si>
    <t>COMPANY LIFTING</t>
  </si>
  <si>
    <t>CRUDE TYPE</t>
  </si>
  <si>
    <t>THIS MONTH</t>
  </si>
  <si>
    <t>PER DAY</t>
  </si>
  <si>
    <t>NIG. AGIP EXPL</t>
  </si>
  <si>
    <t>ABO</t>
  </si>
  <si>
    <t>CHEVRON</t>
  </si>
  <si>
    <t>AGBAMI</t>
  </si>
  <si>
    <t>SPDC JV</t>
  </si>
  <si>
    <t>SGORL</t>
  </si>
  <si>
    <t>AGU</t>
  </si>
  <si>
    <t>CHEVRON JV</t>
  </si>
  <si>
    <t>BRITTANIA U</t>
  </si>
  <si>
    <t>AJA</t>
  </si>
  <si>
    <t>MOBIL JV</t>
  </si>
  <si>
    <t>YINKA FOLAWIYO</t>
  </si>
  <si>
    <t>AJE</t>
  </si>
  <si>
    <t>TEPNG JV</t>
  </si>
  <si>
    <t>SAPETRO/TOTAL UPSTREAM NIGERIA</t>
  </si>
  <si>
    <t>AKPO</t>
  </si>
  <si>
    <t>FIRST E &amp; P</t>
  </si>
  <si>
    <t>ELF</t>
  </si>
  <si>
    <t>AMENAM BLEND</t>
  </si>
  <si>
    <t>AITEO JV</t>
  </si>
  <si>
    <t>ADDAX &amp; MONI PULO</t>
  </si>
  <si>
    <t>ANTAN BLEND</t>
  </si>
  <si>
    <t>EROTON JV</t>
  </si>
  <si>
    <t>PRIME ENERGY</t>
  </si>
  <si>
    <t>ASARAMATORO</t>
  </si>
  <si>
    <t>BELEMA JV</t>
  </si>
  <si>
    <t>SPDC,NAOC,ADDAX,AENR,PPL,MOGC,POL,&amp;EL,SEPLAT,CHORUS</t>
  </si>
  <si>
    <t>BRASS BLEND</t>
  </si>
  <si>
    <t xml:space="preserve"> SEPLAT JV</t>
  </si>
  <si>
    <t>SPDC, TEPNG,NEWCROSS,AITEO,EROTON,BELEMA,SEPLAT,NDPR,MILLENIUM &amp; WSPOL</t>
  </si>
  <si>
    <t>BONNY LIGHT</t>
  </si>
  <si>
    <t>HEIRS HOLDING</t>
  </si>
  <si>
    <t>SNEPCO</t>
  </si>
  <si>
    <t>BONGA</t>
  </si>
  <si>
    <t xml:space="preserve">NIG. AGIP EXPL(NAE) </t>
  </si>
  <si>
    <t>FIRST E&amp;P</t>
  </si>
  <si>
    <t>CJ BLEND</t>
  </si>
  <si>
    <t>STAR DEEP WATER PETR LTD</t>
  </si>
  <si>
    <t>SPDC</t>
  </si>
  <si>
    <t>EA</t>
  </si>
  <si>
    <t xml:space="preserve">TOTAL UPSTREAM NIG LTD </t>
  </si>
  <si>
    <t>ORIENTAL ENERGY</t>
  </si>
  <si>
    <t>EBOK</t>
  </si>
  <si>
    <t>TUPNI</t>
  </si>
  <si>
    <t>EGINA</t>
  </si>
  <si>
    <t>ESSO EXP&amp;PRO NIG LTD</t>
  </si>
  <si>
    <t>MOBIL</t>
  </si>
  <si>
    <t>ERHA</t>
  </si>
  <si>
    <t>ADDAX PETROLEUM DEV NIG LTD</t>
  </si>
  <si>
    <t>CHEVRON, CONOIL &amp; DUBRI</t>
  </si>
  <si>
    <t>ESCRAVOS</t>
  </si>
  <si>
    <t>ADDAX PETROLEUM EXPL NIG LTD</t>
  </si>
  <si>
    <t>SPDC,PAN OCEAN,ENAGEED,PLATFORM,MIDWSTERN,PILLAR,ENERGIA,EXCEL,CHORUS&amp;NPDC</t>
  </si>
  <si>
    <t>FORCADOS</t>
  </si>
  <si>
    <t xml:space="preserve">STERLING OIL EXPLORATION &amp; ENERGY </t>
  </si>
  <si>
    <t>AMNI</t>
  </si>
  <si>
    <t>IMA COND.</t>
  </si>
  <si>
    <t>STERLING GLOBAL</t>
  </si>
  <si>
    <t>NECONDE</t>
  </si>
  <si>
    <t>JONES CREEK</t>
  </si>
  <si>
    <t>NPDC/AENR</t>
  </si>
  <si>
    <t>OKONO</t>
  </si>
  <si>
    <t>TOTAL UPSTREAM NIG LTD (EGINA)</t>
  </si>
  <si>
    <t>OKORO</t>
  </si>
  <si>
    <t>ENAGEED</t>
  </si>
  <si>
    <t>ADDAX</t>
  </si>
  <si>
    <t>OKWORI</t>
  </si>
  <si>
    <t>PANOCEAN</t>
  </si>
  <si>
    <t>SEEPCO</t>
  </si>
  <si>
    <t>OKWUIBOME</t>
  </si>
  <si>
    <t xml:space="preserve">AGIP ENERGY </t>
  </si>
  <si>
    <t>GREEN ENERGY</t>
  </si>
  <si>
    <t>OTAKIKPO</t>
  </si>
  <si>
    <t>NPDC/NAOC</t>
  </si>
  <si>
    <t>TEXACO, CONTINENTAL</t>
  </si>
  <si>
    <t>PENN. LIGHT</t>
  </si>
  <si>
    <t>NPDC/NEWCROSS</t>
  </si>
  <si>
    <t>QUA IBOE</t>
  </si>
  <si>
    <t>NPDC/AENR(OKONO)</t>
  </si>
  <si>
    <t>ATLAS &amp; EXPRESS</t>
  </si>
  <si>
    <t>UKPOKITI</t>
  </si>
  <si>
    <t>NPDC/SEPLAT</t>
  </si>
  <si>
    <t>USAN</t>
  </si>
  <si>
    <t>NPDC/FIRST HYDROCARBON</t>
  </si>
  <si>
    <t>YOHO</t>
  </si>
  <si>
    <t>NPDC/NACONDE</t>
  </si>
  <si>
    <t xml:space="preserve">TOTAL </t>
  </si>
  <si>
    <t>NPDC/ND WESTERN</t>
  </si>
  <si>
    <t>NPDC/SHORELINE</t>
  </si>
  <si>
    <t>NPDC/ELCREST</t>
  </si>
  <si>
    <t>CONSOLIDATED OIL</t>
  </si>
  <si>
    <t>MONI PULO</t>
  </si>
  <si>
    <t>DUBRI</t>
  </si>
  <si>
    <t>EXPRESS PETROLEUM</t>
  </si>
  <si>
    <t>CONTINENTAL OIL</t>
  </si>
  <si>
    <t>NIG AGIP EXPL/ALLIED/CAMAC</t>
  </si>
  <si>
    <t>BAYELSA OIL</t>
  </si>
  <si>
    <t>SUMMIT OIL</t>
  </si>
  <si>
    <t>NIG DELTA PET. RES. LTD</t>
  </si>
  <si>
    <t>PLATFORM PETR. LTD</t>
  </si>
  <si>
    <t>MIDWESTERN OIL &amp; GAS CO. Plc</t>
  </si>
  <si>
    <t>WALTER SMITH PETR. OIL LTD</t>
  </si>
  <si>
    <t>PILLAR OIL</t>
  </si>
  <si>
    <t>ENERGIA LTD</t>
  </si>
  <si>
    <t>PRIME E &amp; P</t>
  </si>
  <si>
    <t>FRONTIER</t>
  </si>
  <si>
    <t>UNIVERSAL ENERGY</t>
  </si>
  <si>
    <t>NETWORK E &amp; P</t>
  </si>
  <si>
    <t>GREEN ENERGY INT</t>
  </si>
  <si>
    <t>EXCEL</t>
  </si>
  <si>
    <t>MILLENIUM</t>
  </si>
  <si>
    <t>CHORUS ENERGY</t>
  </si>
  <si>
    <t>NPDC(65/111/98)</t>
  </si>
  <si>
    <t>JULY 2022 CRUDE OIL &amp; CONDENSATES PRODUCTION BY PRODUCTION ARRANGEMENTS</t>
  </si>
  <si>
    <t>JULY 2022 CRUDE OIL &amp; CONDENSATES LIFTING BY PRODUCTION ARRANGEMENTS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</si>
</sst>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_-* #,##0_-;\-* #,##0_-;_-* &quot;-&quot;??_-;_-@_-"/>
    <numFmt numFmtId="166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37" fontId="4" fillId="0" borderId="3" xfId="0" applyNumberFormat="1" applyFont="1" applyFill="1" applyBorder="1" applyAlignment="1" applyProtection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7" fontId="4" fillId="0" borderId="4" xfId="0" applyNumberFormat="1" applyFont="1" applyFill="1" applyBorder="1" applyAlignment="1" applyProtection="1">
      <alignment horizontal="center"/>
    </xf>
    <xf numFmtId="37" fontId="3" fillId="0" borderId="2" xfId="0" applyNumberFormat="1" applyFont="1" applyFill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7" fontId="3" fillId="0" borderId="3" xfId="0" applyNumberFormat="1" applyFont="1" applyFill="1" applyBorder="1" applyAlignment="1" applyProtection="1">
      <alignment horizontal="center"/>
    </xf>
    <xf numFmtId="0" fontId="6" fillId="0" borderId="0" xfId="0" applyFont="1"/>
    <xf numFmtId="0" fontId="7" fillId="2" borderId="0" xfId="0" applyFont="1" applyFill="1"/>
    <xf numFmtId="0" fontId="8" fillId="2" borderId="0" xfId="0" applyFont="1" applyFill="1"/>
    <xf numFmtId="0" fontId="0" fillId="2" borderId="0" xfId="0" applyFill="1"/>
    <xf numFmtId="0" fontId="0" fillId="2" borderId="0" xfId="0" applyFill="1" applyAlignment="1"/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10" fillId="2" borderId="2" xfId="0" applyFont="1" applyFill="1" applyBorder="1"/>
    <xf numFmtId="0" fontId="6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12" fillId="0" borderId="0" xfId="0" applyFont="1"/>
    <xf numFmtId="0" fontId="3" fillId="0" borderId="0" xfId="0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0" fillId="2" borderId="10" xfId="0" applyFont="1" applyFill="1" applyBorder="1" applyAlignment="1"/>
    <xf numFmtId="0" fontId="10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2" borderId="13" xfId="0" applyFont="1" applyFill="1" applyBorder="1" applyAlignment="1"/>
    <xf numFmtId="0" fontId="6" fillId="2" borderId="13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0" fillId="2" borderId="3" xfId="0" applyFill="1" applyBorder="1"/>
    <xf numFmtId="0" fontId="5" fillId="2" borderId="3" xfId="0" applyFont="1" applyFill="1" applyBorder="1"/>
    <xf numFmtId="164" fontId="5" fillId="2" borderId="3" xfId="0" applyNumberFormat="1" applyFont="1" applyFill="1" applyBorder="1" applyAlignment="1"/>
    <xf numFmtId="165" fontId="6" fillId="2" borderId="3" xfId="0" applyNumberFormat="1" applyFont="1" applyFill="1" applyBorder="1"/>
    <xf numFmtId="0" fontId="14" fillId="0" borderId="15" xfId="0" applyFont="1" applyFill="1" applyBorder="1" applyAlignment="1">
      <alignment vertical="center"/>
    </xf>
    <xf numFmtId="165" fontId="14" fillId="0" borderId="16" xfId="1" applyNumberFormat="1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165" fontId="14" fillId="2" borderId="18" xfId="1" applyNumberFormat="1" applyFont="1" applyFill="1" applyBorder="1" applyAlignment="1">
      <alignment vertical="center"/>
    </xf>
    <xf numFmtId="165" fontId="14" fillId="0" borderId="19" xfId="1" applyNumberFormat="1" applyFont="1" applyFill="1" applyBorder="1" applyAlignment="1">
      <alignment vertical="center"/>
    </xf>
    <xf numFmtId="0" fontId="0" fillId="2" borderId="14" xfId="0" applyFill="1" applyBorder="1"/>
    <xf numFmtId="0" fontId="5" fillId="2" borderId="14" xfId="0" applyFont="1" applyFill="1" applyBorder="1"/>
    <xf numFmtId="164" fontId="5" fillId="2" borderId="14" xfId="0" applyNumberFormat="1" applyFont="1" applyFill="1" applyBorder="1" applyAlignment="1"/>
    <xf numFmtId="0" fontId="15" fillId="2" borderId="3" xfId="0" applyFont="1" applyFill="1" applyBorder="1"/>
    <xf numFmtId="0" fontId="16" fillId="2" borderId="14" xfId="0" applyFont="1" applyFill="1" applyBorder="1"/>
    <xf numFmtId="0" fontId="16" fillId="2" borderId="3" xfId="0" applyFont="1" applyFill="1" applyBorder="1"/>
    <xf numFmtId="0" fontId="15" fillId="2" borderId="14" xfId="0" applyFont="1" applyFill="1" applyBorder="1"/>
    <xf numFmtId="0" fontId="15" fillId="2" borderId="10" xfId="0" applyFont="1" applyFill="1" applyBorder="1"/>
    <xf numFmtId="0" fontId="5" fillId="2" borderId="10" xfId="0" applyFont="1" applyFill="1" applyBorder="1"/>
    <xf numFmtId="164" fontId="5" fillId="2" borderId="10" xfId="0" applyNumberFormat="1" applyFont="1" applyFill="1" applyBorder="1" applyAlignment="1"/>
    <xf numFmtId="0" fontId="0" fillId="2" borderId="10" xfId="0" applyFill="1" applyBorder="1"/>
    <xf numFmtId="165" fontId="14" fillId="0" borderId="20" xfId="1" applyNumberFormat="1" applyFont="1" applyFill="1" applyBorder="1" applyAlignment="1">
      <alignment vertical="center"/>
    </xf>
    <xf numFmtId="164" fontId="5" fillId="2" borderId="21" xfId="0" applyNumberFormat="1" applyFont="1" applyFill="1" applyBorder="1" applyAlignment="1"/>
    <xf numFmtId="164" fontId="5" fillId="2" borderId="22" xfId="0" applyNumberFormat="1" applyFont="1" applyFill="1" applyBorder="1" applyAlignment="1"/>
    <xf numFmtId="0" fontId="14" fillId="2" borderId="23" xfId="0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165" fontId="14" fillId="2" borderId="25" xfId="1" applyNumberFormat="1" applyFont="1" applyFill="1" applyBorder="1" applyAlignment="1">
      <alignment vertical="center"/>
    </xf>
    <xf numFmtId="165" fontId="14" fillId="2" borderId="19" xfId="1" applyNumberFormat="1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5" fillId="2" borderId="13" xfId="0" applyFont="1" applyFill="1" applyBorder="1"/>
    <xf numFmtId="0" fontId="5" fillId="2" borderId="13" xfId="0" applyFont="1" applyFill="1" applyBorder="1"/>
    <xf numFmtId="164" fontId="5" fillId="2" borderId="13" xfId="0" applyNumberFormat="1" applyFont="1" applyFill="1" applyBorder="1" applyAlignment="1"/>
    <xf numFmtId="0" fontId="0" fillId="2" borderId="13" xfId="0" applyFill="1" applyBorder="1"/>
    <xf numFmtId="165" fontId="5" fillId="2" borderId="13" xfId="0" applyNumberFormat="1" applyFont="1" applyFill="1" applyBorder="1" applyAlignment="1"/>
    <xf numFmtId="0" fontId="10" fillId="2" borderId="3" xfId="0" applyFont="1" applyFill="1" applyBorder="1"/>
    <xf numFmtId="0" fontId="0" fillId="2" borderId="1" xfId="0" applyFill="1" applyBorder="1"/>
    <xf numFmtId="164" fontId="10" fillId="2" borderId="3" xfId="0" applyNumberFormat="1" applyFont="1" applyFill="1" applyBorder="1" applyAlignment="1"/>
    <xf numFmtId="164" fontId="0" fillId="0" borderId="0" xfId="0" applyNumberFormat="1"/>
    <xf numFmtId="165" fontId="14" fillId="2" borderId="24" xfId="1" applyNumberFormat="1" applyFont="1" applyFill="1" applyBorder="1" applyAlignment="1">
      <alignment vertical="center"/>
    </xf>
    <xf numFmtId="165" fontId="14" fillId="0" borderId="24" xfId="1" applyNumberFormat="1" applyFont="1" applyFill="1" applyBorder="1" applyAlignment="1">
      <alignment vertical="center"/>
    </xf>
    <xf numFmtId="0" fontId="14" fillId="2" borderId="26" xfId="0" applyFont="1" applyFill="1" applyBorder="1" applyAlignment="1">
      <alignment vertical="center"/>
    </xf>
    <xf numFmtId="165" fontId="14" fillId="0" borderId="27" xfId="1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17" fillId="0" borderId="3" xfId="0" applyNumberFormat="1" applyFont="1" applyBorder="1"/>
    <xf numFmtId="0" fontId="1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wrapText="1"/>
    </xf>
    <xf numFmtId="37" fontId="3" fillId="0" borderId="2" xfId="0" applyNumberFormat="1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"/>
  <sheetViews>
    <sheetView tabSelected="1" topLeftCell="A33" zoomScale="50" zoomScaleNormal="50" workbookViewId="0">
      <selection activeCell="I8" sqref="I8"/>
    </sheetView>
  </sheetViews>
  <sheetFormatPr defaultRowHeight="14.5" x14ac:dyDescent="0.35"/>
  <cols>
    <col min="1" max="1" width="31.6328125" customWidth="1"/>
    <col min="2" max="2" width="24.26953125" customWidth="1"/>
    <col min="3" max="3" width="25.81640625" customWidth="1"/>
    <col min="4" max="4" width="19.7265625" bestFit="1" customWidth="1"/>
    <col min="5" max="5" width="28.7265625" customWidth="1"/>
    <col min="6" max="6" width="22.7265625" customWidth="1"/>
    <col min="9" max="9" width="49.90625" customWidth="1"/>
    <col min="10" max="10" width="59.453125" bestFit="1" customWidth="1"/>
    <col min="11" max="11" width="18.6328125" bestFit="1" customWidth="1"/>
    <col min="12" max="12" width="25.6328125" customWidth="1"/>
    <col min="13" max="13" width="26.54296875" customWidth="1"/>
  </cols>
  <sheetData>
    <row r="1" spans="1:6" ht="26" x14ac:dyDescent="0.6">
      <c r="A1" s="1" t="s">
        <v>0</v>
      </c>
    </row>
    <row r="2" spans="1:6" ht="25.15" customHeight="1" thickBot="1" x14ac:dyDescent="0.4"/>
    <row r="3" spans="1:6" ht="54.65" customHeight="1" thickBot="1" x14ac:dyDescent="0.45">
      <c r="A3" s="80" t="s">
        <v>139</v>
      </c>
      <c r="B3" s="81"/>
      <c r="E3" s="80" t="s">
        <v>140</v>
      </c>
      <c r="F3" s="81"/>
    </row>
    <row r="4" spans="1:6" ht="18" thickBot="1" x14ac:dyDescent="0.4">
      <c r="A4" s="2" t="s">
        <v>1</v>
      </c>
      <c r="B4" s="2">
        <v>12154928</v>
      </c>
      <c r="E4" s="2" t="s">
        <v>2</v>
      </c>
      <c r="F4" s="3">
        <v>14195220</v>
      </c>
    </row>
    <row r="5" spans="1:6" ht="18" thickBot="1" x14ac:dyDescent="0.4">
      <c r="A5" s="2" t="s">
        <v>3</v>
      </c>
      <c r="B5" s="4">
        <v>2203925</v>
      </c>
      <c r="E5" s="2" t="s">
        <v>4</v>
      </c>
      <c r="F5" s="4">
        <v>17274335</v>
      </c>
    </row>
    <row r="6" spans="1:6" ht="18" thickBot="1" x14ac:dyDescent="0.4">
      <c r="A6" s="2" t="s">
        <v>5</v>
      </c>
      <c r="B6" s="2">
        <v>610423</v>
      </c>
      <c r="E6" s="2" t="s">
        <v>6</v>
      </c>
      <c r="F6" s="2">
        <v>2922162</v>
      </c>
    </row>
    <row r="7" spans="1:6" ht="18" thickBot="1" x14ac:dyDescent="0.4">
      <c r="A7" s="2" t="s">
        <v>4</v>
      </c>
      <c r="B7" s="5">
        <v>18989673</v>
      </c>
      <c r="E7" s="2" t="s">
        <v>7</v>
      </c>
      <c r="F7" s="5">
        <v>771890</v>
      </c>
    </row>
    <row r="8" spans="1:6" ht="18" thickBot="1" x14ac:dyDescent="0.4">
      <c r="A8" s="2" t="s">
        <v>6</v>
      </c>
      <c r="B8" s="2">
        <v>3600425</v>
      </c>
      <c r="E8" s="2" t="s">
        <v>8</v>
      </c>
      <c r="F8" s="2">
        <v>0</v>
      </c>
    </row>
    <row r="9" spans="1:6" ht="18.5" thickBot="1" x14ac:dyDescent="0.45">
      <c r="A9" s="2" t="s">
        <v>7</v>
      </c>
      <c r="B9" s="5">
        <v>1055214</v>
      </c>
      <c r="E9" s="2" t="s">
        <v>9</v>
      </c>
      <c r="F9" s="6">
        <f>SUM(F4:F8)</f>
        <v>35163607</v>
      </c>
    </row>
    <row r="10" spans="1:6" ht="18" thickBot="1" x14ac:dyDescent="0.4">
      <c r="A10" s="7" t="s">
        <v>8</v>
      </c>
      <c r="B10" s="2">
        <v>49879</v>
      </c>
      <c r="E10" s="8"/>
      <c r="F10" s="8"/>
    </row>
    <row r="11" spans="1:6" ht="18.5" thickBot="1" x14ac:dyDescent="0.45">
      <c r="A11" s="2" t="s">
        <v>9</v>
      </c>
      <c r="B11" s="9">
        <f>SUM(B4:B10)</f>
        <v>38664467</v>
      </c>
      <c r="D11" s="10"/>
      <c r="E11" s="8"/>
      <c r="F11" s="8"/>
    </row>
    <row r="16" spans="1:6" ht="20" x14ac:dyDescent="0.4">
      <c r="E16" s="11" t="s">
        <v>10</v>
      </c>
    </row>
    <row r="17" spans="1:13" ht="15" thickBot="1" x14ac:dyDescent="0.4">
      <c r="A17" s="12" t="s">
        <v>11</v>
      </c>
      <c r="B17" s="13"/>
      <c r="C17" s="14"/>
      <c r="D17" s="13"/>
      <c r="E17" s="13"/>
      <c r="F17" s="13"/>
    </row>
    <row r="18" spans="1:13" ht="19" thickBot="1" x14ac:dyDescent="0.5">
      <c r="A18" s="15" t="s">
        <v>12</v>
      </c>
      <c r="B18" s="16" t="s">
        <v>13</v>
      </c>
      <c r="C18" s="17" t="s">
        <v>14</v>
      </c>
      <c r="D18" s="18" t="s">
        <v>15</v>
      </c>
      <c r="E18" s="19" t="s">
        <v>14</v>
      </c>
      <c r="F18" s="20" t="s">
        <v>16</v>
      </c>
      <c r="J18" s="21" t="s">
        <v>17</v>
      </c>
      <c r="M18" s="22"/>
    </row>
    <row r="19" spans="1:13" ht="18" x14ac:dyDescent="0.4">
      <c r="A19" s="23"/>
      <c r="B19" s="24" t="s">
        <v>18</v>
      </c>
      <c r="C19" s="25"/>
      <c r="D19" s="26"/>
      <c r="E19" s="27"/>
      <c r="F19" s="28"/>
      <c r="J19" s="77" t="s">
        <v>19</v>
      </c>
      <c r="K19" s="77" t="s">
        <v>20</v>
      </c>
      <c r="L19" s="77" t="s">
        <v>21</v>
      </c>
      <c r="M19" s="77" t="s">
        <v>22</v>
      </c>
    </row>
    <row r="20" spans="1:13" ht="18.5" thickBot="1" x14ac:dyDescent="0.45">
      <c r="A20" s="29" t="s">
        <v>19</v>
      </c>
      <c r="B20" s="30" t="s">
        <v>23</v>
      </c>
      <c r="C20" s="31" t="s">
        <v>24</v>
      </c>
      <c r="D20" s="32" t="s">
        <v>25</v>
      </c>
      <c r="E20" s="32" t="s">
        <v>24</v>
      </c>
      <c r="F20" s="33" t="s">
        <v>25</v>
      </c>
      <c r="J20" s="78"/>
      <c r="K20" s="78"/>
      <c r="L20" s="78"/>
      <c r="M20" s="78"/>
    </row>
    <row r="21" spans="1:13" ht="18" thickBot="1" x14ac:dyDescent="0.4">
      <c r="A21" s="34" t="s">
        <v>26</v>
      </c>
      <c r="B21" s="35" t="s">
        <v>27</v>
      </c>
      <c r="C21" s="36">
        <v>435458</v>
      </c>
      <c r="D21" s="37">
        <f>SUM(C21/31)</f>
        <v>14047.032258064517</v>
      </c>
      <c r="E21" s="36">
        <v>590481</v>
      </c>
      <c r="F21" s="37">
        <f>SUM(E21/31)</f>
        <v>19047.774193548386</v>
      </c>
      <c r="J21" s="79"/>
      <c r="K21" s="79"/>
      <c r="L21" s="79"/>
      <c r="M21" s="79"/>
    </row>
    <row r="22" spans="1:13" ht="18" thickBot="1" x14ac:dyDescent="0.4">
      <c r="A22" s="34" t="s">
        <v>28</v>
      </c>
      <c r="B22" s="35" t="s">
        <v>29</v>
      </c>
      <c r="C22" s="36">
        <v>3269444</v>
      </c>
      <c r="D22" s="37">
        <f t="shared" ref="D22:D51" si="0">SUM(C22/31)</f>
        <v>105465.93548387097</v>
      </c>
      <c r="E22" s="36">
        <v>2995372</v>
      </c>
      <c r="F22" s="37">
        <f t="shared" ref="F22:F51" si="1">SUM(E22/31)</f>
        <v>96624.903225806454</v>
      </c>
      <c r="J22" s="38" t="s">
        <v>30</v>
      </c>
      <c r="K22" s="39">
        <v>1666910</v>
      </c>
      <c r="L22" s="39">
        <v>643904</v>
      </c>
      <c r="M22" s="39">
        <v>1904863</v>
      </c>
    </row>
    <row r="23" spans="1:13" ht="18" thickBot="1" x14ac:dyDescent="0.4">
      <c r="A23" s="34" t="s">
        <v>31</v>
      </c>
      <c r="B23" s="35" t="s">
        <v>32</v>
      </c>
      <c r="C23" s="36">
        <v>227628</v>
      </c>
      <c r="D23" s="37">
        <f t="shared" si="0"/>
        <v>7342.8387096774195</v>
      </c>
      <c r="E23" s="36">
        <v>200000</v>
      </c>
      <c r="F23" s="37">
        <f t="shared" si="1"/>
        <v>6451.6129032258068</v>
      </c>
      <c r="J23" s="40" t="s">
        <v>33</v>
      </c>
      <c r="K23" s="41">
        <v>3943082</v>
      </c>
      <c r="L23" s="41">
        <v>1873152</v>
      </c>
      <c r="M23" s="42">
        <v>929434</v>
      </c>
    </row>
    <row r="24" spans="1:13" ht="18" thickBot="1" x14ac:dyDescent="0.4">
      <c r="A24" s="34" t="s">
        <v>34</v>
      </c>
      <c r="B24" s="35" t="s">
        <v>35</v>
      </c>
      <c r="C24" s="36">
        <v>18042</v>
      </c>
      <c r="D24" s="37">
        <f t="shared" si="0"/>
        <v>582</v>
      </c>
      <c r="E24" s="36">
        <v>0</v>
      </c>
      <c r="F24" s="37">
        <f t="shared" si="1"/>
        <v>0</v>
      </c>
      <c r="J24" s="40" t="s">
        <v>36</v>
      </c>
      <c r="K24" s="41">
        <v>5820127</v>
      </c>
      <c r="L24" s="41">
        <v>2847976</v>
      </c>
      <c r="M24" s="42">
        <v>1757480</v>
      </c>
    </row>
    <row r="25" spans="1:13" ht="18" thickBot="1" x14ac:dyDescent="0.4">
      <c r="A25" s="34" t="s">
        <v>37</v>
      </c>
      <c r="B25" s="35" t="s">
        <v>38</v>
      </c>
      <c r="C25" s="36">
        <v>0</v>
      </c>
      <c r="D25" s="37">
        <f t="shared" si="0"/>
        <v>0</v>
      </c>
      <c r="E25" s="36">
        <v>0</v>
      </c>
      <c r="F25" s="37">
        <f t="shared" si="1"/>
        <v>0</v>
      </c>
      <c r="J25" s="40" t="s">
        <v>39</v>
      </c>
      <c r="K25" s="41">
        <v>2122600</v>
      </c>
      <c r="L25" s="41">
        <v>2949296</v>
      </c>
      <c r="M25" s="42">
        <v>0</v>
      </c>
    </row>
    <row r="26" spans="1:13" ht="18" thickBot="1" x14ac:dyDescent="0.4">
      <c r="A26" s="34" t="s">
        <v>40</v>
      </c>
      <c r="B26" s="35" t="s">
        <v>41</v>
      </c>
      <c r="C26" s="36">
        <v>2512634</v>
      </c>
      <c r="D26" s="37">
        <f t="shared" si="0"/>
        <v>81052.709677419349</v>
      </c>
      <c r="E26" s="36">
        <v>2000841</v>
      </c>
      <c r="F26" s="37">
        <f t="shared" si="1"/>
        <v>64543.258064516129</v>
      </c>
      <c r="J26" s="40" t="s">
        <v>42</v>
      </c>
      <c r="K26" s="41">
        <v>1284636</v>
      </c>
      <c r="L26" s="41">
        <v>650069</v>
      </c>
      <c r="M26" s="42">
        <v>639046</v>
      </c>
    </row>
    <row r="27" spans="1:13" ht="18" thickBot="1" x14ac:dyDescent="0.4">
      <c r="A27" s="43" t="s">
        <v>43</v>
      </c>
      <c r="B27" s="44" t="s">
        <v>44</v>
      </c>
      <c r="C27" s="45">
        <v>2122600</v>
      </c>
      <c r="D27" s="37">
        <f t="shared" si="0"/>
        <v>68470.967741935485</v>
      </c>
      <c r="E27" s="36">
        <v>2949296</v>
      </c>
      <c r="F27" s="37">
        <f t="shared" si="1"/>
        <v>95138.580645161288</v>
      </c>
      <c r="J27" s="40" t="s">
        <v>45</v>
      </c>
      <c r="K27" s="41">
        <v>0</v>
      </c>
      <c r="L27" s="41">
        <v>0</v>
      </c>
      <c r="M27" s="42">
        <v>0</v>
      </c>
    </row>
    <row r="28" spans="1:13" ht="18" thickBot="1" x14ac:dyDescent="0.4">
      <c r="A28" s="34" t="s">
        <v>46</v>
      </c>
      <c r="B28" s="35" t="s">
        <v>47</v>
      </c>
      <c r="C28" s="36">
        <v>593525</v>
      </c>
      <c r="D28" s="37">
        <f t="shared" si="0"/>
        <v>19145.967741935485</v>
      </c>
      <c r="E28" s="36">
        <v>0</v>
      </c>
      <c r="F28" s="37">
        <f t="shared" si="1"/>
        <v>0</v>
      </c>
      <c r="J28" s="40" t="s">
        <v>48</v>
      </c>
      <c r="K28" s="41">
        <v>0</v>
      </c>
      <c r="L28" s="41">
        <v>0</v>
      </c>
      <c r="M28" s="42">
        <v>0</v>
      </c>
    </row>
    <row r="29" spans="1:13" ht="18" thickBot="1" x14ac:dyDescent="0.4">
      <c r="A29" s="46" t="s">
        <v>49</v>
      </c>
      <c r="B29" s="35" t="s">
        <v>50</v>
      </c>
      <c r="C29" s="36">
        <v>0</v>
      </c>
      <c r="D29" s="37">
        <f t="shared" si="0"/>
        <v>0</v>
      </c>
      <c r="E29" s="36">
        <v>0</v>
      </c>
      <c r="F29" s="37">
        <f t="shared" si="1"/>
        <v>0</v>
      </c>
      <c r="J29" s="40" t="s">
        <v>51</v>
      </c>
      <c r="K29" s="41">
        <v>0</v>
      </c>
      <c r="L29" s="41">
        <v>0</v>
      </c>
      <c r="M29" s="42">
        <v>0</v>
      </c>
    </row>
    <row r="30" spans="1:13" ht="18" thickBot="1" x14ac:dyDescent="0.4">
      <c r="A30" s="47" t="s">
        <v>52</v>
      </c>
      <c r="B30" s="44" t="s">
        <v>53</v>
      </c>
      <c r="C30" s="45">
        <v>221660</v>
      </c>
      <c r="D30" s="37">
        <f t="shared" si="0"/>
        <v>7150.322580645161</v>
      </c>
      <c r="E30" s="36">
        <v>642613</v>
      </c>
      <c r="F30" s="37">
        <f t="shared" si="1"/>
        <v>20729.451612903227</v>
      </c>
      <c r="J30" s="40" t="s">
        <v>54</v>
      </c>
      <c r="K30" s="41">
        <v>89558</v>
      </c>
      <c r="L30" s="41">
        <v>0</v>
      </c>
      <c r="M30" s="42">
        <v>0</v>
      </c>
    </row>
    <row r="31" spans="1:13" ht="18" thickBot="1" x14ac:dyDescent="0.4">
      <c r="A31" s="48" t="s">
        <v>55</v>
      </c>
      <c r="B31" s="35" t="s">
        <v>56</v>
      </c>
      <c r="C31" s="36">
        <v>89558</v>
      </c>
      <c r="D31" s="37">
        <f t="shared" si="0"/>
        <v>2888.9677419354839</v>
      </c>
      <c r="E31" s="36">
        <v>1289115</v>
      </c>
      <c r="F31" s="37">
        <f t="shared" si="1"/>
        <v>41584.354838709674</v>
      </c>
      <c r="J31" s="40" t="s">
        <v>57</v>
      </c>
      <c r="K31" s="41">
        <v>0</v>
      </c>
      <c r="L31" s="41">
        <v>0</v>
      </c>
      <c r="M31" s="42">
        <v>0</v>
      </c>
    </row>
    <row r="32" spans="1:13" ht="18" thickBot="1" x14ac:dyDescent="0.4">
      <c r="A32" s="34" t="s">
        <v>58</v>
      </c>
      <c r="B32" s="35" t="s">
        <v>59</v>
      </c>
      <c r="C32" s="36">
        <v>2822521</v>
      </c>
      <c r="D32" s="37">
        <f t="shared" si="0"/>
        <v>91049.06451612903</v>
      </c>
      <c r="E32" s="36">
        <v>2492110</v>
      </c>
      <c r="F32" s="37">
        <f t="shared" si="1"/>
        <v>80390.645161290318</v>
      </c>
      <c r="J32" s="40" t="s">
        <v>60</v>
      </c>
      <c r="K32" s="41">
        <v>435458</v>
      </c>
      <c r="L32" s="41">
        <v>0</v>
      </c>
      <c r="M32" s="42">
        <v>590481</v>
      </c>
    </row>
    <row r="33" spans="1:13" ht="18" thickBot="1" x14ac:dyDescent="0.4">
      <c r="A33" s="34" t="s">
        <v>61</v>
      </c>
      <c r="B33" s="35" t="s">
        <v>62</v>
      </c>
      <c r="C33" s="36">
        <v>1284636</v>
      </c>
      <c r="D33" s="37">
        <f t="shared" si="0"/>
        <v>41439.870967741932</v>
      </c>
      <c r="E33" s="36"/>
      <c r="F33" s="37">
        <f t="shared" si="1"/>
        <v>0</v>
      </c>
      <c r="J33" s="40" t="s">
        <v>63</v>
      </c>
      <c r="K33" s="41">
        <v>3269444</v>
      </c>
      <c r="L33" s="41">
        <v>996229</v>
      </c>
      <c r="M33" s="42">
        <v>1999143</v>
      </c>
    </row>
    <row r="34" spans="1:13" ht="18" thickBot="1" x14ac:dyDescent="0.4">
      <c r="A34" s="34" t="s">
        <v>64</v>
      </c>
      <c r="B34" s="35" t="s">
        <v>65</v>
      </c>
      <c r="C34" s="36">
        <v>688542</v>
      </c>
      <c r="D34" s="37">
        <f t="shared" si="0"/>
        <v>22211.032258064515</v>
      </c>
      <c r="E34" s="36">
        <v>1591557</v>
      </c>
      <c r="F34" s="37">
        <f t="shared" si="1"/>
        <v>51340.548387096773</v>
      </c>
      <c r="J34" s="40" t="s">
        <v>66</v>
      </c>
      <c r="K34" s="41">
        <v>2512634</v>
      </c>
      <c r="L34" s="41">
        <v>0</v>
      </c>
      <c r="M34" s="42">
        <v>2000841</v>
      </c>
    </row>
    <row r="35" spans="1:13" ht="18" thickBot="1" x14ac:dyDescent="0.4">
      <c r="A35" s="49" t="s">
        <v>67</v>
      </c>
      <c r="B35" s="35" t="s">
        <v>68</v>
      </c>
      <c r="C35" s="36">
        <v>330431</v>
      </c>
      <c r="D35" s="37">
        <f t="shared" si="0"/>
        <v>10659.064516129032</v>
      </c>
      <c r="E35" s="36">
        <v>0</v>
      </c>
      <c r="F35" s="37">
        <f t="shared" si="1"/>
        <v>0</v>
      </c>
      <c r="J35" s="40" t="s">
        <v>58</v>
      </c>
      <c r="K35" s="41">
        <v>2822521</v>
      </c>
      <c r="L35" s="41">
        <v>596323</v>
      </c>
      <c r="M35" s="42">
        <v>1895787</v>
      </c>
    </row>
    <row r="36" spans="1:13" ht="18" thickBot="1" x14ac:dyDescent="0.4">
      <c r="A36" s="46" t="s">
        <v>69</v>
      </c>
      <c r="B36" s="35" t="s">
        <v>70</v>
      </c>
      <c r="C36" s="36">
        <v>3875580</v>
      </c>
      <c r="D36" s="37">
        <f t="shared" si="0"/>
        <v>125018.70967741935</v>
      </c>
      <c r="E36" s="36">
        <v>3991258</v>
      </c>
      <c r="F36" s="37">
        <f t="shared" si="1"/>
        <v>128750.25806451614</v>
      </c>
      <c r="J36" s="40" t="s">
        <v>71</v>
      </c>
      <c r="K36" s="41">
        <v>2123907</v>
      </c>
      <c r="L36" s="41">
        <v>0</v>
      </c>
      <c r="M36" s="42">
        <v>1903895</v>
      </c>
    </row>
    <row r="37" spans="1:13" ht="18" thickBot="1" x14ac:dyDescent="0.4">
      <c r="A37" s="34" t="s">
        <v>72</v>
      </c>
      <c r="B37" s="35" t="s">
        <v>73</v>
      </c>
      <c r="C37" s="36">
        <v>2123907</v>
      </c>
      <c r="D37" s="37">
        <f t="shared" si="0"/>
        <v>68513.129032258061</v>
      </c>
      <c r="E37" s="36">
        <v>1903895</v>
      </c>
      <c r="F37" s="37">
        <f t="shared" si="1"/>
        <v>61415.967741935485</v>
      </c>
      <c r="J37" s="40" t="s">
        <v>74</v>
      </c>
      <c r="K37" s="41">
        <v>530816</v>
      </c>
      <c r="L37" s="41">
        <v>0</v>
      </c>
      <c r="M37" s="42">
        <v>0</v>
      </c>
    </row>
    <row r="38" spans="1:13" ht="18" thickBot="1" x14ac:dyDescent="0.4">
      <c r="A38" s="34" t="s">
        <v>75</v>
      </c>
      <c r="B38" s="35" t="s">
        <v>76</v>
      </c>
      <c r="C38" s="36">
        <v>3787809</v>
      </c>
      <c r="D38" s="37">
        <f t="shared" si="0"/>
        <v>122187.3870967742</v>
      </c>
      <c r="E38" s="36">
        <v>2802586</v>
      </c>
      <c r="F38" s="37">
        <f t="shared" si="1"/>
        <v>90406</v>
      </c>
      <c r="J38" s="40" t="s">
        <v>77</v>
      </c>
      <c r="K38" s="41">
        <v>135341</v>
      </c>
      <c r="L38" s="41">
        <v>0</v>
      </c>
      <c r="M38" s="42">
        <v>0</v>
      </c>
    </row>
    <row r="39" spans="1:13" ht="18" thickBot="1" x14ac:dyDescent="0.4">
      <c r="A39" s="47" t="s">
        <v>78</v>
      </c>
      <c r="B39" s="44" t="s">
        <v>79</v>
      </c>
      <c r="C39" s="36">
        <v>3295365</v>
      </c>
      <c r="D39" s="37">
        <f t="shared" si="0"/>
        <v>106302.09677419355</v>
      </c>
      <c r="E39" s="36">
        <v>2720060</v>
      </c>
      <c r="F39" s="37">
        <f t="shared" si="1"/>
        <v>87743.870967741939</v>
      </c>
      <c r="J39" s="40" t="s">
        <v>80</v>
      </c>
      <c r="K39" s="41">
        <v>1521919</v>
      </c>
      <c r="L39" s="41">
        <v>250000</v>
      </c>
      <c r="M39" s="42">
        <v>1554950</v>
      </c>
    </row>
    <row r="40" spans="1:13" ht="18" thickBot="1" x14ac:dyDescent="0.4">
      <c r="A40" s="34" t="s">
        <v>81</v>
      </c>
      <c r="B40" s="35" t="s">
        <v>82</v>
      </c>
      <c r="C40" s="36">
        <v>0</v>
      </c>
      <c r="D40" s="37">
        <f t="shared" si="0"/>
        <v>0</v>
      </c>
      <c r="E40" s="36">
        <v>0</v>
      </c>
      <c r="F40" s="37">
        <f t="shared" si="1"/>
        <v>0</v>
      </c>
      <c r="J40" s="40" t="s">
        <v>83</v>
      </c>
      <c r="K40" s="41">
        <v>227628</v>
      </c>
      <c r="L40" s="41">
        <v>50000</v>
      </c>
      <c r="M40" s="42">
        <v>150000</v>
      </c>
    </row>
    <row r="41" spans="1:13" ht="18" thickBot="1" x14ac:dyDescent="0.4">
      <c r="A41" s="50" t="s">
        <v>84</v>
      </c>
      <c r="B41" s="51" t="s">
        <v>85</v>
      </c>
      <c r="C41" s="52">
        <v>730011</v>
      </c>
      <c r="D41" s="37">
        <f t="shared" si="0"/>
        <v>23548.741935483871</v>
      </c>
      <c r="E41" s="36">
        <v>0</v>
      </c>
      <c r="F41" s="37">
        <f t="shared" si="1"/>
        <v>0</v>
      </c>
      <c r="J41" s="40" t="s">
        <v>71</v>
      </c>
      <c r="K41" s="41">
        <v>1426818</v>
      </c>
      <c r="L41" s="41">
        <v>136085</v>
      </c>
      <c r="M41" s="42">
        <v>999343</v>
      </c>
    </row>
    <row r="42" spans="1:13" ht="18" thickBot="1" x14ac:dyDescent="0.4">
      <c r="A42" s="53" t="s">
        <v>86</v>
      </c>
      <c r="B42" s="51" t="s">
        <v>87</v>
      </c>
      <c r="C42" s="52">
        <v>302278</v>
      </c>
      <c r="D42" s="37">
        <f t="shared" si="0"/>
        <v>9750.9032258064508</v>
      </c>
      <c r="E42" s="36">
        <v>0</v>
      </c>
      <c r="F42" s="37">
        <f t="shared" si="1"/>
        <v>0</v>
      </c>
      <c r="J42" s="40" t="s">
        <v>88</v>
      </c>
      <c r="K42" s="41">
        <v>3875580</v>
      </c>
      <c r="L42" s="54">
        <v>997929</v>
      </c>
      <c r="M42" s="42">
        <v>2993329</v>
      </c>
    </row>
    <row r="43" spans="1:13" ht="18" thickBot="1" x14ac:dyDescent="0.4">
      <c r="A43" s="53" t="s">
        <v>81</v>
      </c>
      <c r="B43" s="51" t="s">
        <v>89</v>
      </c>
      <c r="C43" s="55">
        <v>268451</v>
      </c>
      <c r="D43" s="37">
        <f t="shared" si="0"/>
        <v>8659.7096774193542</v>
      </c>
      <c r="E43" s="36">
        <v>0</v>
      </c>
      <c r="F43" s="37">
        <f t="shared" si="1"/>
        <v>0</v>
      </c>
      <c r="J43" s="40" t="s">
        <v>90</v>
      </c>
      <c r="K43" s="41">
        <v>47673</v>
      </c>
      <c r="L43" s="41"/>
      <c r="M43" s="42">
        <v>50000</v>
      </c>
    </row>
    <row r="44" spans="1:13" ht="18" thickBot="1" x14ac:dyDescent="0.4">
      <c r="A44" s="34" t="s">
        <v>91</v>
      </c>
      <c r="B44" s="35" t="s">
        <v>92</v>
      </c>
      <c r="C44" s="56">
        <v>135341</v>
      </c>
      <c r="D44" s="37">
        <f t="shared" si="0"/>
        <v>4365.8387096774195</v>
      </c>
      <c r="E44" s="36">
        <v>0</v>
      </c>
      <c r="F44" s="37">
        <f t="shared" si="1"/>
        <v>0</v>
      </c>
      <c r="J44" s="40" t="s">
        <v>93</v>
      </c>
      <c r="K44" s="41">
        <v>59934</v>
      </c>
      <c r="L44" s="41">
        <v>0</v>
      </c>
      <c r="M44" s="42">
        <v>110000</v>
      </c>
    </row>
    <row r="45" spans="1:13" ht="18" thickBot="1" x14ac:dyDescent="0.4">
      <c r="A45" s="46" t="s">
        <v>94</v>
      </c>
      <c r="B45" s="35" t="s">
        <v>95</v>
      </c>
      <c r="C45" s="56">
        <v>1521919</v>
      </c>
      <c r="D45" s="37">
        <f t="shared" si="0"/>
        <v>49094.161290322583</v>
      </c>
      <c r="E45" s="36">
        <v>1804950</v>
      </c>
      <c r="F45" s="37">
        <f t="shared" si="1"/>
        <v>58224.193548387098</v>
      </c>
      <c r="J45" s="40" t="s">
        <v>96</v>
      </c>
      <c r="K45" s="41">
        <v>49879</v>
      </c>
      <c r="L45" s="41">
        <v>0</v>
      </c>
      <c r="M45" s="42">
        <v>0</v>
      </c>
    </row>
    <row r="46" spans="1:13" ht="18" thickBot="1" x14ac:dyDescent="0.4">
      <c r="A46" s="46" t="s">
        <v>97</v>
      </c>
      <c r="B46" s="35" t="s">
        <v>98</v>
      </c>
      <c r="C46" s="56">
        <v>166752</v>
      </c>
      <c r="D46" s="37">
        <f t="shared" si="0"/>
        <v>5379.0967741935483</v>
      </c>
      <c r="E46" s="36">
        <v>279898</v>
      </c>
      <c r="F46" s="37">
        <f t="shared" si="1"/>
        <v>9028.967741935483</v>
      </c>
      <c r="J46" s="57" t="s">
        <v>99</v>
      </c>
      <c r="K46" s="41">
        <v>131160</v>
      </c>
      <c r="L46" s="41">
        <v>0</v>
      </c>
      <c r="M46" s="41">
        <v>642613</v>
      </c>
    </row>
    <row r="47" spans="1:13" ht="18" thickBot="1" x14ac:dyDescent="0.4">
      <c r="A47" s="46" t="s">
        <v>100</v>
      </c>
      <c r="B47" s="35" t="s">
        <v>101</v>
      </c>
      <c r="C47" s="36">
        <v>438035</v>
      </c>
      <c r="D47" s="37">
        <f t="shared" si="0"/>
        <v>14130.161290322581</v>
      </c>
      <c r="E47" s="36">
        <v>1015699</v>
      </c>
      <c r="F47" s="37">
        <f t="shared" si="1"/>
        <v>32764.483870967742</v>
      </c>
      <c r="J47" s="58" t="s">
        <v>102</v>
      </c>
      <c r="K47" s="59">
        <v>0</v>
      </c>
      <c r="L47" s="60"/>
      <c r="M47" s="42">
        <v>0</v>
      </c>
    </row>
    <row r="48" spans="1:13" ht="18" thickBot="1" x14ac:dyDescent="0.4">
      <c r="A48" s="43" t="s">
        <v>72</v>
      </c>
      <c r="B48" s="44" t="s">
        <v>103</v>
      </c>
      <c r="C48" s="45">
        <v>4908079</v>
      </c>
      <c r="D48" s="37">
        <f t="shared" si="0"/>
        <v>158325.12903225806</v>
      </c>
      <c r="E48" s="36">
        <v>3811031</v>
      </c>
      <c r="F48" s="37">
        <f t="shared" si="1"/>
        <v>122936.48387096774</v>
      </c>
      <c r="J48" s="61" t="s">
        <v>104</v>
      </c>
      <c r="K48" s="41">
        <v>302278</v>
      </c>
      <c r="L48" s="41">
        <v>0</v>
      </c>
      <c r="M48" s="42">
        <v>0</v>
      </c>
    </row>
    <row r="49" spans="1:13" ht="18" thickBot="1" x14ac:dyDescent="0.4">
      <c r="A49" s="34" t="s">
        <v>105</v>
      </c>
      <c r="B49" s="35" t="s">
        <v>106</v>
      </c>
      <c r="C49" s="36">
        <v>0</v>
      </c>
      <c r="D49" s="37">
        <f t="shared" si="0"/>
        <v>0</v>
      </c>
      <c r="E49" s="36">
        <v>0</v>
      </c>
      <c r="F49" s="37">
        <f t="shared" si="1"/>
        <v>0</v>
      </c>
      <c r="J49" s="40" t="s">
        <v>107</v>
      </c>
      <c r="K49" s="41">
        <v>583700</v>
      </c>
      <c r="L49" s="41">
        <v>0</v>
      </c>
      <c r="M49" s="42">
        <v>0</v>
      </c>
    </row>
    <row r="50" spans="1:13" ht="18" thickBot="1" x14ac:dyDescent="0.4">
      <c r="A50" s="62" t="s">
        <v>9</v>
      </c>
      <c r="B50" s="63" t="s">
        <v>108</v>
      </c>
      <c r="C50" s="64">
        <v>1426818</v>
      </c>
      <c r="D50" s="37">
        <f t="shared" si="0"/>
        <v>46026.387096774197</v>
      </c>
      <c r="E50" s="36">
        <v>1135428</v>
      </c>
      <c r="F50" s="37">
        <f t="shared" si="1"/>
        <v>36626.709677419356</v>
      </c>
      <c r="J50" s="40" t="s">
        <v>109</v>
      </c>
      <c r="K50" s="41">
        <v>84595</v>
      </c>
      <c r="L50" s="41">
        <v>0</v>
      </c>
      <c r="M50" s="42">
        <v>40000</v>
      </c>
    </row>
    <row r="51" spans="1:13" ht="18" thickBot="1" x14ac:dyDescent="0.4">
      <c r="A51" s="65" t="s">
        <v>72</v>
      </c>
      <c r="B51" s="63" t="s">
        <v>110</v>
      </c>
      <c r="C51" s="66">
        <v>1067443</v>
      </c>
      <c r="D51" s="37">
        <f t="shared" si="0"/>
        <v>34433.645161290326</v>
      </c>
      <c r="E51" s="36">
        <v>947417</v>
      </c>
      <c r="F51" s="37">
        <f t="shared" si="1"/>
        <v>30561.83870967742</v>
      </c>
      <c r="J51" s="40" t="s">
        <v>111</v>
      </c>
      <c r="K51" s="41">
        <v>775474</v>
      </c>
      <c r="L51" s="41">
        <v>0</v>
      </c>
      <c r="M51" s="42">
        <v>0</v>
      </c>
    </row>
    <row r="52" spans="1:13" ht="18.5" thickBot="1" x14ac:dyDescent="0.45">
      <c r="A52" s="67" t="s">
        <v>112</v>
      </c>
      <c r="B52" s="68"/>
      <c r="C52" s="69">
        <f>SUM(C21:C51)</f>
        <v>38664467</v>
      </c>
      <c r="D52" s="37">
        <f>C52/31</f>
        <v>1247240.8709677418</v>
      </c>
      <c r="E52" s="69">
        <f>SUM(E21:E51)</f>
        <v>35163607</v>
      </c>
      <c r="F52" s="37">
        <f>E52/31</f>
        <v>1134309.9032258065</v>
      </c>
      <c r="J52" s="40" t="s">
        <v>113</v>
      </c>
      <c r="K52" s="41">
        <v>183070</v>
      </c>
      <c r="L52" s="41">
        <v>0</v>
      </c>
      <c r="M52" s="42">
        <v>0</v>
      </c>
    </row>
    <row r="53" spans="1:13" ht="15.5" x14ac:dyDescent="0.35">
      <c r="J53" s="40" t="s">
        <v>114</v>
      </c>
      <c r="K53" s="41">
        <v>538410</v>
      </c>
      <c r="L53" s="41">
        <v>0</v>
      </c>
      <c r="M53" s="42">
        <v>948850</v>
      </c>
    </row>
    <row r="54" spans="1:13" ht="15.5" x14ac:dyDescent="0.35">
      <c r="J54" s="40" t="s">
        <v>115</v>
      </c>
      <c r="K54" s="41">
        <v>246216</v>
      </c>
      <c r="L54" s="41">
        <v>0</v>
      </c>
      <c r="M54" s="42">
        <v>275000</v>
      </c>
    </row>
    <row r="55" spans="1:13" ht="15.5" x14ac:dyDescent="0.35">
      <c r="E55" s="70"/>
      <c r="J55" s="40" t="s">
        <v>138</v>
      </c>
      <c r="K55" s="41">
        <v>102690</v>
      </c>
      <c r="L55" s="41">
        <v>0</v>
      </c>
      <c r="M55" s="42">
        <v>0</v>
      </c>
    </row>
    <row r="56" spans="1:13" ht="15.5" x14ac:dyDescent="0.35">
      <c r="J56" s="40" t="s">
        <v>116</v>
      </c>
      <c r="K56" s="41">
        <v>416</v>
      </c>
      <c r="L56" s="41">
        <v>0</v>
      </c>
      <c r="M56" s="42">
        <v>0</v>
      </c>
    </row>
    <row r="57" spans="1:13" ht="15.5" x14ac:dyDescent="0.35">
      <c r="J57" s="40" t="s">
        <v>117</v>
      </c>
      <c r="K57" s="41">
        <v>68771</v>
      </c>
      <c r="L57" s="41">
        <v>0</v>
      </c>
      <c r="M57" s="42">
        <v>0</v>
      </c>
    </row>
    <row r="58" spans="1:13" ht="15.5" x14ac:dyDescent="0.35">
      <c r="J58" s="40" t="s">
        <v>118</v>
      </c>
      <c r="K58" s="41">
        <v>5210</v>
      </c>
      <c r="L58" s="41">
        <v>0</v>
      </c>
      <c r="M58" s="42">
        <v>0</v>
      </c>
    </row>
    <row r="59" spans="1:13" ht="15.5" x14ac:dyDescent="0.35">
      <c r="J59" s="40" t="s">
        <v>81</v>
      </c>
      <c r="K59" s="41">
        <v>268451</v>
      </c>
      <c r="L59" s="41">
        <v>0</v>
      </c>
      <c r="M59" s="42">
        <v>0</v>
      </c>
    </row>
    <row r="60" spans="1:13" ht="15.5" x14ac:dyDescent="0.35">
      <c r="J60" s="40" t="s">
        <v>119</v>
      </c>
      <c r="K60" s="41">
        <v>0</v>
      </c>
      <c r="L60" s="41">
        <v>0</v>
      </c>
      <c r="M60" s="42">
        <v>0</v>
      </c>
    </row>
    <row r="61" spans="1:13" ht="15.5" x14ac:dyDescent="0.35">
      <c r="J61" s="40" t="s">
        <v>120</v>
      </c>
      <c r="K61" s="41">
        <v>352347</v>
      </c>
      <c r="L61" s="41">
        <v>0</v>
      </c>
      <c r="M61" s="42">
        <v>1015699</v>
      </c>
    </row>
    <row r="62" spans="1:13" ht="15.5" x14ac:dyDescent="0.35">
      <c r="J62" s="40" t="s">
        <v>121</v>
      </c>
      <c r="K62" s="41">
        <v>0</v>
      </c>
      <c r="L62" s="41">
        <v>0</v>
      </c>
      <c r="M62" s="42">
        <v>0</v>
      </c>
    </row>
    <row r="63" spans="1:13" ht="15.5" x14ac:dyDescent="0.35">
      <c r="J63" s="40" t="s">
        <v>37</v>
      </c>
      <c r="K63" s="41">
        <v>0</v>
      </c>
      <c r="L63" s="41">
        <v>0</v>
      </c>
      <c r="M63" s="42">
        <v>0</v>
      </c>
    </row>
    <row r="64" spans="1:13" ht="15.5" x14ac:dyDescent="0.35">
      <c r="J64" s="40" t="s">
        <v>122</v>
      </c>
      <c r="K64" s="41">
        <v>0</v>
      </c>
      <c r="L64" s="41">
        <v>0</v>
      </c>
      <c r="M64" s="42">
        <v>0</v>
      </c>
    </row>
    <row r="65" spans="10:13" ht="15.5" x14ac:dyDescent="0.35">
      <c r="J65" s="40" t="s">
        <v>123</v>
      </c>
      <c r="K65" s="41">
        <v>0</v>
      </c>
      <c r="L65" s="41">
        <v>0</v>
      </c>
      <c r="M65" s="42">
        <v>0</v>
      </c>
    </row>
    <row r="66" spans="10:13" ht="15.5" x14ac:dyDescent="0.35">
      <c r="J66" s="40" t="s">
        <v>124</v>
      </c>
      <c r="K66" s="41">
        <v>0</v>
      </c>
      <c r="L66" s="41">
        <v>0</v>
      </c>
      <c r="M66" s="42">
        <v>0</v>
      </c>
    </row>
    <row r="67" spans="10:13" ht="15.5" x14ac:dyDescent="0.35">
      <c r="J67" s="40" t="s">
        <v>125</v>
      </c>
      <c r="K67" s="41">
        <v>50253</v>
      </c>
      <c r="L67" s="41">
        <v>0</v>
      </c>
      <c r="M67" s="42">
        <v>68000</v>
      </c>
    </row>
    <row r="68" spans="10:13" ht="15.5" x14ac:dyDescent="0.35">
      <c r="J68" s="40" t="s">
        <v>126</v>
      </c>
      <c r="K68" s="41">
        <v>153963</v>
      </c>
      <c r="L68" s="41">
        <v>0</v>
      </c>
      <c r="M68" s="42">
        <v>160000</v>
      </c>
    </row>
    <row r="69" spans="10:13" ht="15.5" x14ac:dyDescent="0.35">
      <c r="J69" s="40" t="s">
        <v>127</v>
      </c>
      <c r="K69" s="41">
        <v>0</v>
      </c>
      <c r="L69" s="41">
        <v>0</v>
      </c>
      <c r="M69" s="42">
        <v>0</v>
      </c>
    </row>
    <row r="70" spans="10:13" ht="15.5" x14ac:dyDescent="0.35">
      <c r="J70" s="40" t="s">
        <v>128</v>
      </c>
      <c r="K70" s="41">
        <v>58860</v>
      </c>
      <c r="L70" s="41">
        <v>0</v>
      </c>
      <c r="M70" s="42">
        <v>81000</v>
      </c>
    </row>
    <row r="71" spans="10:13" ht="15.5" x14ac:dyDescent="0.35">
      <c r="J71" s="40" t="s">
        <v>129</v>
      </c>
      <c r="K71" s="41">
        <v>54242</v>
      </c>
      <c r="L71" s="41">
        <v>0</v>
      </c>
      <c r="M71" s="42">
        <v>0</v>
      </c>
    </row>
    <row r="72" spans="10:13" ht="15.5" x14ac:dyDescent="0.35">
      <c r="J72" s="40" t="s">
        <v>34</v>
      </c>
      <c r="K72" s="41">
        <v>18042</v>
      </c>
      <c r="L72" s="41">
        <v>0</v>
      </c>
      <c r="M72" s="42">
        <v>0</v>
      </c>
    </row>
    <row r="73" spans="10:13" ht="15.5" x14ac:dyDescent="0.35">
      <c r="J73" s="40" t="s">
        <v>67</v>
      </c>
      <c r="K73" s="41">
        <v>330431</v>
      </c>
      <c r="L73" s="41">
        <v>0</v>
      </c>
      <c r="M73" s="42">
        <v>0</v>
      </c>
    </row>
    <row r="74" spans="10:13" ht="15.5" x14ac:dyDescent="0.35">
      <c r="J74" s="40" t="s">
        <v>130</v>
      </c>
      <c r="K74" s="41">
        <v>0</v>
      </c>
      <c r="L74" s="41">
        <v>0</v>
      </c>
      <c r="M74" s="42">
        <v>0</v>
      </c>
    </row>
    <row r="75" spans="10:13" ht="15.5" x14ac:dyDescent="0.35">
      <c r="J75" s="40" t="s">
        <v>131</v>
      </c>
      <c r="K75" s="41">
        <v>31155</v>
      </c>
      <c r="L75" s="41">
        <v>0</v>
      </c>
      <c r="M75" s="42">
        <v>30408</v>
      </c>
    </row>
    <row r="76" spans="10:13" ht="15.5" x14ac:dyDescent="0.35">
      <c r="J76" s="40" t="s">
        <v>132</v>
      </c>
      <c r="K76" s="41">
        <v>78373</v>
      </c>
      <c r="L76" s="41">
        <v>0</v>
      </c>
      <c r="M76" s="42">
        <v>67564</v>
      </c>
    </row>
    <row r="77" spans="10:13" ht="15.5" x14ac:dyDescent="0.35">
      <c r="J77" s="40" t="s">
        <v>133</v>
      </c>
      <c r="K77" s="41">
        <v>45867</v>
      </c>
      <c r="L77" s="41">
        <v>10000</v>
      </c>
      <c r="M77" s="42">
        <v>45020</v>
      </c>
    </row>
    <row r="78" spans="10:13" ht="15.5" x14ac:dyDescent="0.35">
      <c r="J78" s="40" t="s">
        <v>134</v>
      </c>
      <c r="K78" s="41">
        <v>166752</v>
      </c>
      <c r="L78" s="41">
        <v>0</v>
      </c>
      <c r="M78" s="42">
        <v>279898</v>
      </c>
    </row>
    <row r="79" spans="10:13" ht="15.5" x14ac:dyDescent="0.35">
      <c r="J79" s="40" t="s">
        <v>135</v>
      </c>
      <c r="K79" s="41">
        <v>51294</v>
      </c>
      <c r="L79" s="41">
        <v>0</v>
      </c>
      <c r="M79" s="42">
        <v>0</v>
      </c>
    </row>
    <row r="80" spans="10:13" ht="15.5" x14ac:dyDescent="0.35">
      <c r="J80" s="40" t="s">
        <v>136</v>
      </c>
      <c r="K80" s="71">
        <v>0</v>
      </c>
      <c r="L80" s="71">
        <v>0</v>
      </c>
      <c r="M80" s="72">
        <v>0</v>
      </c>
    </row>
    <row r="81" spans="10:13" ht="16" thickBot="1" x14ac:dyDescent="0.4">
      <c r="J81" s="73" t="s">
        <v>137</v>
      </c>
      <c r="K81" s="74">
        <v>15982</v>
      </c>
      <c r="L81" s="74">
        <v>0</v>
      </c>
      <c r="M81" s="74">
        <v>30000</v>
      </c>
    </row>
    <row r="82" spans="10:13" ht="21.5" thickBot="1" x14ac:dyDescent="0.55000000000000004">
      <c r="J82" s="75" t="s">
        <v>9</v>
      </c>
      <c r="K82" s="76">
        <f>SUM(K22:K81)</f>
        <v>38664467</v>
      </c>
      <c r="L82" s="76">
        <f>SUM(L22:L81)</f>
        <v>12000963</v>
      </c>
      <c r="M82" s="76">
        <f>SUM(M22:M81)</f>
        <v>23162644</v>
      </c>
    </row>
    <row r="83" spans="10:13" x14ac:dyDescent="0.35">
      <c r="K83" s="70"/>
    </row>
  </sheetData>
  <mergeCells count="6">
    <mergeCell ref="M19:M21"/>
    <mergeCell ref="A3:B3"/>
    <mergeCell ref="E3:F3"/>
    <mergeCell ref="J19:J21"/>
    <mergeCell ref="K19:K21"/>
    <mergeCell ref="L19:L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Abubakar Mohammed</dc:creator>
  <cp:lastModifiedBy>Abubakar Mohammed</cp:lastModifiedBy>
  <dcterms:created xsi:type="dcterms:W3CDTF">2022-05-11T08:52:07Z</dcterms:created>
  <dcterms:modified xsi:type="dcterms:W3CDTF">2022-09-27T09:59:14Z</dcterms:modified>
</cp:coreProperties>
</file>